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estigo-my.sharepoint.com/personal/eve_coxeter_wearetig_com/Documents/Everything TA - Eve!/Commission Info - Calculator/"/>
    </mc:Choice>
  </mc:AlternateContent>
  <xr:revisionPtr revIDLastSave="0" documentId="8_{825B104D-3365-43EC-8D9B-9638ECBC043C}" xr6:coauthVersionLast="47" xr6:coauthVersionMax="47" xr10:uidLastSave="{00000000-0000-0000-0000-000000000000}"/>
  <bookViews>
    <workbookView xWindow="3240" yWindow="2480" windowWidth="16920" windowHeight="10450" xr2:uid="{707EA0B8-42BD-014C-833C-A0F9C4FA056F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C29" i="2"/>
  <c r="F13" i="2" s="1"/>
  <c r="F15" i="2" s="1"/>
  <c r="C28" i="2"/>
  <c r="Q12" i="2"/>
  <c r="M12" i="2"/>
  <c r="I12" i="2"/>
  <c r="E12" i="2"/>
  <c r="C30" i="2"/>
  <c r="C31" i="2"/>
  <c r="B15" i="2" l="1"/>
  <c r="J13" i="2"/>
  <c r="J15" i="2" s="1"/>
  <c r="N13" i="2"/>
  <c r="G13" i="2"/>
  <c r="H13" i="2" s="1"/>
  <c r="H15" i="2" s="1"/>
  <c r="C13" i="2"/>
  <c r="D13" i="2" s="1"/>
  <c r="R12" i="2"/>
  <c r="G15" i="2" l="1"/>
  <c r="K13" i="2"/>
  <c r="I13" i="2"/>
  <c r="I15" i="2" s="1"/>
  <c r="O13" i="2"/>
  <c r="N15" i="2"/>
  <c r="D15" i="2"/>
  <c r="C15" i="2"/>
  <c r="L13" i="2" l="1"/>
  <c r="K15" i="2"/>
  <c r="P13" i="2"/>
  <c r="P15" i="2" s="1"/>
  <c r="O15" i="2"/>
  <c r="E13" i="2"/>
  <c r="E15" i="2" s="1"/>
  <c r="Q13" i="2" l="1"/>
  <c r="Q15" i="2" s="1"/>
  <c r="L15" i="2"/>
  <c r="M13" i="2"/>
  <c r="M15" i="2" s="1"/>
  <c r="R13" i="2" l="1"/>
  <c r="R15" i="2" s="1"/>
</calcChain>
</file>

<file path=xl/sharedStrings.xml><?xml version="1.0" encoding="utf-8"?>
<sst xmlns="http://schemas.openxmlformats.org/spreadsheetml/2006/main" count="27" uniqueCount="27">
  <si>
    <t>NFI</t>
  </si>
  <si>
    <t>Commission %</t>
  </si>
  <si>
    <t>Total Q1</t>
  </si>
  <si>
    <t>Total Q2</t>
  </si>
  <si>
    <t>Total Q3</t>
  </si>
  <si>
    <t>Total Q4</t>
  </si>
  <si>
    <t>Yearly Total</t>
  </si>
  <si>
    <t>Commission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</si>
  <si>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</si>
  <si>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</si>
  <si>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</si>
  <si>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</si>
  <si>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</si>
  <si>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</si>
  <si>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</si>
  <si>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</si>
  <si>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</si>
  <si>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</si>
  <si>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</si>
  <si>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</si>
  <si>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BioTalent Commission Calculator - Switzerland</t>
  </si>
  <si>
    <t>Quarterly NFI</t>
  </si>
  <si>
    <t>Lower Limit</t>
  </si>
  <si>
    <t>Comm %</t>
  </si>
  <si>
    <t>Max Earning</t>
  </si>
  <si>
    <t>Month</t>
  </si>
  <si>
    <t>Payout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</si>
</sst>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D7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1" applyFont="1"/>
    <xf numFmtId="0" fontId="2" fillId="0" borderId="0" xfId="0" applyFont="1"/>
    <xf numFmtId="164" fontId="0" fillId="0" borderId="0" xfId="0" applyNumberFormat="1"/>
    <xf numFmtId="164" fontId="0" fillId="4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1" applyFon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5FB3-4735-A843-981D-D9C4BCDEE705}">
  <dimension ref="A1:R35"/>
  <sheetViews>
    <sheetView tabSelected="1" zoomScale="177" zoomScaleNormal="177" workbookViewId="0">
      <selection activeCell="E8" sqref="E8"/>
    </sheetView>
  </sheetViews>
  <sheetFormatPr defaultColWidth="10.6640625" defaultRowHeight="16" x14ac:dyDescent="0.4"/>
  <cols>
    <col min="1" max="2" width="11.6640625" bestFit="1" customWidth="1"/>
    <col min="4" max="5" width="11.6640625" bestFit="1" customWidth="1"/>
    <col min="9" max="10" width="11.6640625" bestFit="1" customWidth="1"/>
    <col min="13" max="13" width="11.6640625" bestFit="1" customWidth="1"/>
    <col min="17" max="17" width="11.6640625" bestFit="1" customWidth="1"/>
    <col min="18" max="18" width="13.1640625" bestFit="1" customWidth="1"/>
  </cols>
  <sheetData>
    <row r="1" spans="1:18" x14ac:dyDescent="0.4">
      <c r="A1" s="2" t="s">
        <v>20</v>
      </c>
    </row>
    <row r="2" spans="1:18" x14ac:dyDescent="0.4">
      <c r="A2" s="2"/>
    </row>
    <row r="3" spans="1:18" x14ac:dyDescent="0.4">
      <c r="A3" s="17" t="s">
        <v>21</v>
      </c>
      <c r="B3" s="17"/>
      <c r="C3" s="7" t="s">
        <v>1</v>
      </c>
      <c r="D3" s="2"/>
    </row>
    <row r="4" spans="1:18" x14ac:dyDescent="0.4">
      <c r="A4" s="15">
        <v>0</v>
      </c>
      <c r="B4" s="15">
        <v>35000</v>
      </c>
      <c r="C4" s="16">
        <v>0</v>
      </c>
      <c r="D4" s="3"/>
    </row>
    <row r="5" spans="1:18" x14ac:dyDescent="0.4">
      <c r="A5" s="15">
        <v>35000</v>
      </c>
      <c r="B5" s="15">
        <v>75000</v>
      </c>
      <c r="C5" s="16">
        <v>0.2</v>
      </c>
      <c r="D5" s="3"/>
    </row>
    <row r="6" spans="1:18" x14ac:dyDescent="0.4">
      <c r="A6" s="15">
        <v>75000</v>
      </c>
      <c r="B6" s="15">
        <v>125000</v>
      </c>
      <c r="C6" s="16">
        <v>0.3</v>
      </c>
      <c r="D6" s="3"/>
    </row>
    <row r="7" spans="1:18" x14ac:dyDescent="0.4">
      <c r="A7" s="15">
        <v>125000</v>
      </c>
      <c r="B7" s="15">
        <v>200000</v>
      </c>
      <c r="C7" s="16">
        <v>0.4</v>
      </c>
      <c r="D7" s="3"/>
    </row>
    <row r="8" spans="1:18" x14ac:dyDescent="0.4">
      <c r="A8" s="15">
        <v>200000</v>
      </c>
      <c r="B8" s="15"/>
      <c r="C8" s="16">
        <v>0.5</v>
      </c>
      <c r="D8" s="3"/>
      <c r="E8" s="1"/>
    </row>
    <row r="9" spans="1:18" x14ac:dyDescent="0.4">
      <c r="A9" s="3"/>
      <c r="B9" s="3"/>
      <c r="C9" s="1"/>
      <c r="D9" s="3"/>
    </row>
    <row r="11" spans="1:18" x14ac:dyDescent="0.4">
      <c r="A11" s="7" t="s">
        <v>25</v>
      </c>
      <c r="B11" s="7" t="s">
        <v>8</v>
      </c>
      <c r="C11" s="7" t="s">
        <v>9</v>
      </c>
      <c r="D11" s="7" t="s">
        <v>10</v>
      </c>
      <c r="E11" s="13" t="s">
        <v>2</v>
      </c>
      <c r="F11" s="7" t="s">
        <v>11</v>
      </c>
      <c r="G11" s="7" t="s">
        <v>12</v>
      </c>
      <c r="H11" s="7" t="s">
        <v>13</v>
      </c>
      <c r="I11" s="13" t="s">
        <v>3</v>
      </c>
      <c r="J11" s="7" t="s">
        <v>14</v>
      </c>
      <c r="K11" s="7" t="s">
        <v>15</v>
      </c>
      <c r="L11" s="7" t="s">
        <v>16</v>
      </c>
      <c r="M11" s="13" t="s">
        <v>4</v>
      </c>
      <c r="N11" s="7" t="s">
        <v>17</v>
      </c>
      <c r="O11" s="7" t="s">
        <v>18</v>
      </c>
      <c r="P11" s="7" t="s">
        <v>19</v>
      </c>
      <c r="Q11" s="13" t="s">
        <v>5</v>
      </c>
      <c r="R11" s="14" t="s">
        <v>6</v>
      </c>
    </row>
    <row r="12" spans="1:18" x14ac:dyDescent="0.4">
      <c r="A12" s="7" t="s">
        <v>0</v>
      </c>
      <c r="B12" s="4">
        <v>80000</v>
      </c>
      <c r="C12" s="4">
        <v>80000</v>
      </c>
      <c r="D12" s="4">
        <v>90000</v>
      </c>
      <c r="E12" s="5">
        <f>B12+C12+D12</f>
        <v>250000</v>
      </c>
      <c r="F12" s="4">
        <v>80000</v>
      </c>
      <c r="G12" s="4">
        <v>90000</v>
      </c>
      <c r="H12" s="4">
        <v>80000</v>
      </c>
      <c r="I12" s="5">
        <f>F12+G12+H12</f>
        <v>250000</v>
      </c>
      <c r="J12" s="4">
        <v>90000</v>
      </c>
      <c r="K12" s="4">
        <v>80000</v>
      </c>
      <c r="L12" s="4">
        <v>80000</v>
      </c>
      <c r="M12" s="5">
        <f>J12+K12+L12</f>
        <v>250000</v>
      </c>
      <c r="N12" s="4">
        <v>90000</v>
      </c>
      <c r="O12" s="4">
        <v>80000</v>
      </c>
      <c r="P12" s="4">
        <v>80000</v>
      </c>
      <c r="Q12" s="5">
        <f>N12+O12+P12</f>
        <v>250000</v>
      </c>
      <c r="R12" s="6">
        <f>E12+I12+M12+Q12</f>
        <v>1000000</v>
      </c>
    </row>
    <row r="13" spans="1:18" s="2" customFormat="1" x14ac:dyDescent="0.4">
      <c r="A13" s="7" t="s">
        <v>7</v>
      </c>
      <c r="B13" s="8">
        <f ca="1">OFFSET($C$27,MATCH(B12,$A$28:$A$32,1)-1,0)+(B12-OFFSET($A$28,MATCH(B12,$A$28:$A$32,1)-1,0))*OFFSET($B$28,MATCH(B12,$A$28:$A$32,1)-1,0)</f>
        <v>9500</v>
      </c>
      <c r="C13" s="8">
        <f ca="1">OFFSET($C$27,MATCH(B12+C12,$A$28:$A$32,1)-1,0)+(B12+C12-OFFSET($A$28,MATCH(B12+C12,$A$28:$A$32,1)-1,0))*OFFSET($B$28,MATCH(B12+C12,$A$28:$A$32,1)-1,0)-B13</f>
        <v>19500</v>
      </c>
      <c r="D13" s="8">
        <f ca="1">OFFSET($C$27,MATCH(B12+C12+D12,$A$28:$A$32,1)-1,0)+(B12+C12+D12-OFFSET($A$28,MATCH(B12+C12+D12,$A$28:$A$32,1)-1,0))*OFFSET($B$28,MATCH(B12+C12+D12,$A$28:$A$32,1)-1,0)-C13</f>
        <v>35500</v>
      </c>
      <c r="E13" s="9">
        <f ca="1">SUM(B13+C13+D13)</f>
        <v>64500</v>
      </c>
      <c r="F13" s="8">
        <f ca="1">OFFSET($C$27,MATCH(F12,$A$28:$A$32,1)-1,0)+(F12-OFFSET($A$28,MATCH(F12,$A$28:$A$32,1)-1,0))*OFFSET($B$28,MATCH(F12,$A$28:$A$32,1)-1,0)</f>
        <v>9500</v>
      </c>
      <c r="G13" s="8">
        <f ca="1">OFFSET($C$27,MATCH(F12+G12,$A$28:$A$32,1)-1,0)+(F12+G12-OFFSET($A$28,MATCH(F12+G12,$A$28:$A$32,1)-1,0))*OFFSET($B$28,MATCH(F12+G12,$A$28:$A$32,1)-1,0)-F13</f>
        <v>23500</v>
      </c>
      <c r="H13" s="8">
        <f ca="1">OFFSET($C$27,MATCH(F12+G12+H12,$A$28:$A$32,1)-1,0)+(F12+G12+H12-OFFSET($A$28,MATCH(F12+G12+H12,$A$28:$A$32,1)-1,0))*OFFSET($B$28,MATCH(F12+G12+H12,$A$28:$A$32,1)-1,0)-G13</f>
        <v>31500</v>
      </c>
      <c r="I13" s="9">
        <f ca="1">SUM(F13+G13+H13)</f>
        <v>64500</v>
      </c>
      <c r="J13" s="8">
        <f ca="1">OFFSET($C$27,MATCH(J12,$A$28:$A$32,1)-1,0)+(J12-OFFSET($A$28,MATCH(J12,$A$28:$A$32,1)-1,0))*OFFSET($B$28,MATCH(J12,$A$28:$A$32,1)-1,0)</f>
        <v>12500</v>
      </c>
      <c r="K13" s="8">
        <f ca="1">OFFSET($C$27,MATCH(J12+K12,$A$28:$A$32,1)-1,0)+(J12+K12-OFFSET($A$28,MATCH(J12+K12,$A$28:$A$32,1)-1,0))*OFFSET($B$28,MATCH(J12+K12,$A$28:$A$32,1)-1,0)-J13</f>
        <v>20500</v>
      </c>
      <c r="L13" s="8">
        <f ca="1">OFFSET($C$27,MATCH(J12+K12+L12,$A$28:$A$32,1)-1,0)+(J12+K12+L12-OFFSET($A$28,MATCH(J12+K12+L12,$A$28:$A$32,1)-1,0))*OFFSET($B$28,MATCH(J12+K12+L12,$A$28:$A$32,1)-1,0)-K13</f>
        <v>34500</v>
      </c>
      <c r="M13" s="9">
        <f ca="1">SUM(J13+K13+L13)</f>
        <v>67500</v>
      </c>
      <c r="N13" s="8">
        <f ca="1">OFFSET($C$27,MATCH(N12,$A$28:$A$32,1)-1,0)+(N12-OFFSET($A$28,MATCH(N12,$A$28:$A$32,1)-1,0))*OFFSET($B$28,MATCH(N12,$A$28:$A$32,1)-1,0)</f>
        <v>12500</v>
      </c>
      <c r="O13" s="8">
        <f ca="1">OFFSET($C$27,MATCH(N12+O12,$A$28:$A$32,1)-1,0)+(N12+O12-OFFSET($A$28,MATCH(N12+O12,$A$28:$A$32,1)-1,0))*OFFSET($B$28,MATCH(N12+O12,$A$28:$A$32,1)-1,0)-N13</f>
        <v>20500</v>
      </c>
      <c r="P13" s="8">
        <f ca="1">OFFSET($C$27,MATCH(N12+O12+P12,$A$28:$A$32,1)-1,0)+(N12+O12+P12-OFFSET($A$28,MATCH(N12+O12+P12,$A$28:$A$32,1)-1,0))*OFFSET($B$28,MATCH(N12+O12+P12,$A$28:$A$32,1)-1,0)-O13</f>
        <v>34500</v>
      </c>
      <c r="Q13" s="9">
        <f ca="1">SUM(N13+O13+P13)</f>
        <v>67500</v>
      </c>
      <c r="R13" s="10">
        <f ca="1">E13+I13+M13+P13</f>
        <v>231000</v>
      </c>
    </row>
    <row r="15" spans="1:18" x14ac:dyDescent="0.4">
      <c r="A15" s="11" t="s">
        <v>26</v>
      </c>
      <c r="B15" s="12">
        <f t="shared" ref="B15:D15" ca="1" si="0">B13/B12</f>
        <v>0.11874999999999999</v>
      </c>
      <c r="C15" s="12">
        <f t="shared" ca="1" si="0"/>
        <v>0.24374999999999999</v>
      </c>
      <c r="D15" s="12">
        <f t="shared" ca="1" si="0"/>
        <v>0.39444444444444443</v>
      </c>
      <c r="E15" s="12">
        <f ca="1">E13/E12</f>
        <v>0.25800000000000001</v>
      </c>
      <c r="F15" s="12">
        <f t="shared" ref="F15:Q15" ca="1" si="1">F13/F12</f>
        <v>0.11874999999999999</v>
      </c>
      <c r="G15" s="12">
        <f t="shared" ca="1" si="1"/>
        <v>0.26111111111111113</v>
      </c>
      <c r="H15" s="12">
        <f t="shared" ca="1" si="1"/>
        <v>0.39374999999999999</v>
      </c>
      <c r="I15" s="12">
        <f t="shared" ca="1" si="1"/>
        <v>0.25800000000000001</v>
      </c>
      <c r="J15" s="12">
        <f t="shared" ca="1" si="1"/>
        <v>0.1388888888888889</v>
      </c>
      <c r="K15" s="12">
        <f t="shared" ca="1" si="1"/>
        <v>0.25624999999999998</v>
      </c>
      <c r="L15" s="12">
        <f t="shared" ca="1" si="1"/>
        <v>0.43125000000000002</v>
      </c>
      <c r="M15" s="12">
        <f t="shared" ca="1" si="1"/>
        <v>0.27</v>
      </c>
      <c r="N15" s="12">
        <f t="shared" ca="1" si="1"/>
        <v>0.1388888888888889</v>
      </c>
      <c r="O15" s="12">
        <f t="shared" ca="1" si="1"/>
        <v>0.25624999999999998</v>
      </c>
      <c r="P15" s="12">
        <f t="shared" ca="1" si="1"/>
        <v>0.43125000000000002</v>
      </c>
      <c r="Q15" s="12">
        <f t="shared" ca="1" si="1"/>
        <v>0.27</v>
      </c>
      <c r="R15" s="12">
        <f ca="1">R13/R12</f>
        <v>0.23100000000000001</v>
      </c>
    </row>
    <row r="26" spans="1:10" x14ac:dyDescent="0.4">
      <c r="A26" s="2" t="s">
        <v>22</v>
      </c>
      <c r="B26" s="2" t="s">
        <v>23</v>
      </c>
      <c r="C26" s="2" t="s">
        <v>24</v>
      </c>
    </row>
    <row r="28" spans="1:10" x14ac:dyDescent="0.4">
      <c r="A28" s="3">
        <v>0</v>
      </c>
      <c r="B28" s="1">
        <v>0</v>
      </c>
      <c r="C28" s="3">
        <f>(A29-A28)*B28</f>
        <v>0</v>
      </c>
    </row>
    <row r="29" spans="1:10" x14ac:dyDescent="0.4">
      <c r="A29" s="3">
        <v>35000</v>
      </c>
      <c r="B29" s="1">
        <v>0.2</v>
      </c>
      <c r="C29" s="3">
        <f>(A30-A29)*B29</f>
        <v>8000</v>
      </c>
    </row>
    <row r="30" spans="1:10" x14ac:dyDescent="0.4">
      <c r="A30" s="3">
        <v>75000</v>
      </c>
      <c r="B30" s="1">
        <v>0.3</v>
      </c>
      <c r="C30" s="3">
        <f t="shared" ref="C30:C31" si="2">(A31-A30)*B30</f>
        <v>15000</v>
      </c>
    </row>
    <row r="31" spans="1:10" x14ac:dyDescent="0.4">
      <c r="A31" s="3">
        <v>125000</v>
      </c>
      <c r="B31" s="1">
        <v>0.4</v>
      </c>
      <c r="C31" s="3">
        <f t="shared" si="2"/>
        <v>30000</v>
      </c>
      <c r="J31" s="3"/>
    </row>
    <row r="32" spans="1:10" x14ac:dyDescent="0.4">
      <c r="A32" s="3">
        <v>200000</v>
      </c>
      <c r="B32" s="1">
        <v>0.5</v>
      </c>
      <c r="C32" s="3"/>
      <c r="J32" s="3"/>
    </row>
    <row r="33" spans="10:10" x14ac:dyDescent="0.4">
      <c r="J33" s="3"/>
    </row>
    <row r="34" spans="10:10" x14ac:dyDescent="0.4">
      <c r="J34" s="3"/>
    </row>
    <row r="35" spans="10:10" x14ac:dyDescent="0.4">
      <c r="J35" s="3"/>
    </row>
  </sheetData>
  <mergeCells count="1">
    <mergeCell ref="A3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D00B9E106E154DA6803CC726854B83" ma:contentTypeVersion="19" ma:contentTypeDescription="Create a new document." ma:contentTypeScope="" ma:versionID="f41137b96ee900b2a48638608a6dac73">
  <xsd:schema xmlns:xsd="http://www.w3.org/2001/XMLSchema" xmlns:xs="http://www.w3.org/2001/XMLSchema" xmlns:p="http://schemas.microsoft.com/office/2006/metadata/properties" xmlns:ns2="096ac47a-e35d-4305-8aae-aceb976112fc" xmlns:ns3="c72ab8b3-9746-45b6-a9d9-8b4a90a278b1" targetNamespace="http://schemas.microsoft.com/office/2006/metadata/properties" ma:root="true" ma:fieldsID="85c0876294541e7eb80fad9013ef1c93" ns2:_="" ns3:_="">
    <xsd:import namespace="096ac47a-e35d-4305-8aae-aceb976112fc"/>
    <xsd:import namespace="c72ab8b3-9746-45b6-a9d9-8b4a90a27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ac47a-e35d-4305-8aae-aceb97611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dee472-654a-4227-9ae9-64f88dbca6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ab8b3-9746-45b6-a9d9-8b4a90a27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9b7a8e-c0e4-435b-bbd6-1b5e904f8e48}" ma:internalName="TaxCatchAll" ma:showField="CatchAllData" ma:web="c72ab8b3-9746-45b6-a9d9-8b4a90a278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2ab8b3-9746-45b6-a9d9-8b4a90a278b1" xsi:nil="true"/>
    <lcf76f155ced4ddcb4097134ff3c332f xmlns="096ac47a-e35d-4305-8aae-aceb976112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5CC6A0-BA7E-4EDC-AB08-9A26A2D500A3}"/>
</file>

<file path=customXml/itemProps2.xml><?xml version="1.0" encoding="utf-8"?>
<ds:datastoreItem xmlns:ds="http://schemas.openxmlformats.org/officeDocument/2006/customXml" ds:itemID="{E95CCE2F-2C82-4DDD-9255-C4E25BB06DA1}"/>
</file>

<file path=customXml/itemProps3.xml><?xml version="1.0" encoding="utf-8"?>
<ds:datastoreItem xmlns:ds="http://schemas.openxmlformats.org/officeDocument/2006/customXml" ds:itemID="{54003EB4-5323-4430-973D-8DDB68DA9E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Cox</dc:creator>
  <cp:lastModifiedBy>Eve Coxeter</cp:lastModifiedBy>
  <dcterms:created xsi:type="dcterms:W3CDTF">2024-07-09T09:42:04Z</dcterms:created>
  <dcterms:modified xsi:type="dcterms:W3CDTF">2024-10-23T15:33:12Z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0x010100EDD00B9E106E154DA6803CC726854B83</vt:lpwstr>
  </property>
</Properties>
</file>